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5DEDAC72-4516-4F85-9C47-597444FC644B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41" i="1" l="1"/>
  <c r="H145" i="1"/>
  <c r="H132" i="1"/>
  <c r="H128" i="1"/>
  <c r="H118" i="1"/>
  <c r="H98" i="1"/>
  <c r="D79" i="1"/>
  <c r="C79" i="1"/>
  <c r="G79" i="1"/>
  <c r="H88" i="1"/>
  <c r="F79" i="1"/>
  <c r="H57" i="1"/>
  <c r="H43" i="1"/>
  <c r="H33" i="1"/>
  <c r="C4" i="1"/>
  <c r="H23" i="1"/>
  <c r="G4" i="1"/>
  <c r="D4" i="1"/>
  <c r="H13" i="1"/>
  <c r="F4" i="1"/>
  <c r="E79" i="1"/>
  <c r="H80" i="1"/>
  <c r="E4" i="1"/>
  <c r="H5" i="1"/>
  <c r="D154" i="1" l="1"/>
  <c r="C154" i="1"/>
  <c r="H79" i="1"/>
  <c r="G154" i="1"/>
  <c r="F154" i="1"/>
  <c r="H4" i="1"/>
  <c r="E154" i="1"/>
  <c r="H154" i="1" l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<sst xmlns="http://schemas.openxmlformats.org/spreadsheetml/2006/main" count="282" uniqueCount="209">
  <si>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</si>
  <si>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</si>
  <si>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</si>
  <si>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</si>
  <si>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</si>
  <si>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</si>
  <si>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</si>
  <si>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</si>
  <si>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</si>
  <si>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</si>
  <si>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</si>
  <si>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</si>
  <si>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</si>
  <si>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</si>
  <si>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</si>
  <si>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</si>
  <si>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</si>
  <si>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</si>
  <si>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</si>
  <si>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</si>
  <si>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</si>
  <si>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</si>
  <si>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</si>
  <si>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</si>
  <si>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</si>
  <si>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</si>
  <si>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</si>
  <si>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</si>
  <si>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</si>
  <si>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</si>
  <si>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</si>
  <si>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</si>
  <si>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</si>
  <si>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</si>
  <si>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</si>
  <si>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</si>
  <si>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</si>
  <si>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</si>
  <si>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</si>
  <si>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</si>
  <si>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</si>
  <si>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</si>
  <si>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</si>
  <si>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</si>
  <si>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</si>
  <si>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</si>
  <si>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</si>
  <si>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</si>
  <si>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</si>
  <si>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</si>
  <si>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</si>
  <si>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</si>
  <si>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</si>
  <si>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</si>
  <si>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</si>
  <si>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</si>
  <si>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</si>
  <si>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</si>
  <si>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</si>
  <si>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</si>
  <si>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</si>
  <si>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</si>
  <si>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</si>
  <si>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</si>
  <si>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</si>
  <si>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</si>
  <si>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</si>
  <si>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</si>
  <si>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</si>
  <si>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</si>
  <si>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</si>
  <si>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</si>
  <si>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</si>
  <si>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</si>
  <si>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</si>
  <si>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</si>
  <si>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</si>
  <si>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</si>
  <si>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</si>
  <si>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</si>
  <si>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</si>
  <si>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</si>
  <si>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</si>
  <si>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</si>
  <si>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</si>
  <si>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</si>
  <si>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</si>
  <si>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</si>
  <si>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</si>
  <si>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</si>
  <si>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</si>
  <si>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</si>
  <si>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</si>
  <si>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</si>
  <si>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</si>
  <si>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</si>
  <si>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</si>
  <si>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</si>
  <si>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</si>
  <si>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</si>
  <si>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</si>
  <si>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</si>
  <si>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</si>
  <si>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</si>
  <si>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</si>
  <si>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</si>
  <si>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</si>
  <si>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</si>
  <si>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</si>
  <si>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</si>
  <si>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</si>
  <si>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</si>
  <si>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</si>
  <si>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</si>
  <si>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</si>
  <si>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</si>
  <si>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</si>
  <si>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</si>
  <si>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</si>
  <si>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</si>
  <si>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</si>
  <si>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</si>
  <si>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</si>
  <si>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</si>
  <si>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</si>
  <si>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</si>
  <si>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</si>
  <si>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</si>
  <si>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</si>
  <si>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</si>
  <si>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</si>
  <si>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</si>
  <si>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</si>
  <si>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</si>
  <si>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</si>
  <si>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</si>
  <si>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</si>
  <si>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</si>
  <si>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</si>
  <si>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</si>
  <si>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</si>
  <si>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</si>
  <si>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</si>
  <si>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</si>
  <si>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</si>
  <si>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</si>
  <si>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</si>
  <si>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</si>
  <si>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</si>
  <si>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</si>
  <si>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</si>
  <si>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</si>
  <si>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</si>
  <si>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</si>
  <si>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</si>
  <si>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</si>
  <si>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</si>
  <si>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</si>
  <si>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</si>
  <si>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</si>
  <si>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</si>
  <si>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</si>
  <si>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</si>
  <si>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</si>
  <si>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</si>
  <si>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</si>
  <si>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</si>
  <si>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</si>
  <si>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</si>
  <si>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</si>
  <si>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</si>
  <si>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</si>
  <si>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</si>
  <si>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</si>
  <si>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</si>
  <si>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</si>
  <si>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</si>
  <si>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</si>
  <si>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</si>
  <si>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</si>
  <si>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</si>
  <si>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</si>
  <si>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</si>
  <si>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</si>
  <si>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</si>
  <si>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</si>
  <si>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</si>
  <si>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</si>
  <si>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</si>
  <si>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</si>
  <si>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</si>
  <si>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</si>
  <si>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</si>
  <si>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</si>
  <si>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</si>
  <si>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</si>
  <si>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</si>
  <si>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</si>
  <si>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</si>
  <si>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</si>
  <si>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</si>
  <si>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</si>
  <si>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</si>
  <si>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</si>
  <si>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</si>
  <si>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</si>
  <si>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</si>
  <si>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TECNOLOGICA DE SAN MIGUEL ALLENDE
Clasificación por Objeto del Gasto (Capítulo y Concepto)
al 30 de Junio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</si>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</sst>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3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10" fillId="3" borderId="0" xfId="0" applyFont="1" applyFill="1" applyAlignment="1" applyProtection="1">
      <alignment vertical="top"/>
      <protection locked="0"/>
    </xf>
    <xf numFmtId="0" fontId="6" fillId="0" borderId="0" xfId="0" applyFont="1"/>
    <xf numFmtId="0" fontId="11" fillId="3" borderId="0" xfId="0" applyFont="1" applyFill="1" applyAlignment="1" applyProtection="1">
      <alignment horizontal="center" vertical="top"/>
      <protection locked="0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0" fillId="3" borderId="0" xfId="0" applyFont="1" applyFill="1" applyProtection="1">
      <protection locked="0"/>
    </xf>
    <xf numFmtId="0" fontId="10" fillId="3" borderId="14" xfId="0" applyFont="1" applyFill="1" applyBorder="1" applyProtection="1">
      <protection locked="0"/>
    </xf>
    <xf numFmtId="0" fontId="6" fillId="0" borderId="14" xfId="0" applyFont="1" applyBorder="1"/>
    <xf numFmtId="0" fontId="11" fillId="3" borderId="0" xfId="0" applyFont="1" applyFill="1" applyAlignment="1" applyProtection="1">
      <alignment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733426</xdr:colOff>
      <xdr:row>160</xdr:row>
      <xdr:rowOff>41275</xdr:rowOff>
    </xdr:from>
    <xdr:to>
      <xdr:col>1</xdr:col>
      <xdr:colOff>2466976</xdr:colOff>
      <xdr:row>164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D0CB56E9-FC29-4914-9F6C-B17089D582B9}"/>
            </a:ext>
          </a:extLst>
        </xdr:cNvPr>
        <xdr:cNvSpPr txBox="1"/>
      </xdr:nvSpPr>
      <xdr:spPr>
        <a:xfrm>
          <a:off x="733426" y="6346825"/>
          <a:ext cx="1733550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160</xdr:row>
      <xdr:rowOff>47625</xdr:rowOff>
    </xdr:from>
    <xdr:to>
      <xdr:col>6</xdr:col>
      <xdr:colOff>619125</xdr:colOff>
      <xdr:row>163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CABC02FF-7A8D-4870-9FAF-CE3EEB8B3404}"/>
            </a:ext>
          </a:extLst>
        </xdr:cNvPr>
        <xdr:cNvSpPr txBox="1"/>
      </xdr:nvSpPr>
      <xdr:spPr>
        <a:xfrm>
          <a:off x="5162550" y="6353175"/>
          <a:ext cx="2705100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showGridLines="0" tabSelected="1" topLeftCell="A145" zoomScaleNormal="100" workbookViewId="0">
      <selection activeCell="C166" sqref="C166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29035322.98</v>
      </c>
      <c r="D4" s="5">
        <f t="shared" ref="D4:H4" si="0">D5+D13+D23+D33+D43+D53+D57+D66+D70</f>
        <v>17519818.5</v>
      </c>
      <c r="E4" s="5">
        <f t="shared" si="0"/>
        <v>46555141.480000004</v>
      </c>
      <c r="F4" s="5">
        <f t="shared" si="0"/>
        <v>26466196.149999999</v>
      </c>
      <c r="G4" s="5">
        <f t="shared" si="0"/>
        <v>26466196.149999999</v>
      </c>
      <c r="H4" s="5">
        <f t="shared" si="0"/>
        <v>20088945.330000006</v>
      </c>
    </row>
    <row r="5" spans="1:8">
      <c r="A5" s="28" t="s">
        <v>9</v>
      </c>
      <c r="B5" s="29"/>
      <c r="C5" s="6">
        <f>SUM(C6:C12)</f>
        <v>15800285.369999999</v>
      </c>
      <c r="D5" s="6">
        <f t="shared" ref="D5:H5" si="1">SUM(D6:D12)</f>
        <v>42000</v>
      </c>
      <c r="E5" s="6">
        <f t="shared" si="1"/>
        <v>15842285.369999999</v>
      </c>
      <c r="F5" s="6">
        <f t="shared" si="1"/>
        <v>11615429.859999999</v>
      </c>
      <c r="G5" s="6">
        <f t="shared" si="1"/>
        <v>11615429.859999999</v>
      </c>
      <c r="H5" s="6">
        <f t="shared" si="1"/>
        <v>4226855.5100000007</v>
      </c>
    </row>
    <row r="6" spans="1:8">
      <c r="A6" s="15" t="s">
        <v>85</v>
      </c>
      <c r="B6" s="16" t="s">
        <v>10</v>
      </c>
      <c r="C6" s="7">
        <v>8726174.25</v>
      </c>
      <c r="D6" s="7">
        <v>-12000</v>
      </c>
      <c r="E6" s="7">
        <f>C6+D6</f>
        <v>8714174.25</v>
      </c>
      <c r="F6" s="7">
        <v>6996801.8499999996</v>
      </c>
      <c r="G6" s="7">
        <v>6996801.8499999996</v>
      </c>
      <c r="H6" s="7">
        <f>E6-F6</f>
        <v>1717372.4000000004</v>
      </c>
    </row>
    <row r="7" spans="1:8">
      <c r="A7" s="15" t="s">
        <v>86</v>
      </c>
      <c r="B7" s="16" t="s">
        <v>11</v>
      </c>
      <c r="C7" s="7">
        <v>2431691</v>
      </c>
      <c r="D7" s="7">
        <v>0</v>
      </c>
      <c r="E7" s="7">
        <f t="shared" ref="E7:E12" si="2">C7+D7</f>
        <v>2431691</v>
      </c>
      <c r="F7" s="7">
        <v>2381093.65</v>
      </c>
      <c r="G7" s="7">
        <v>2381093.65</v>
      </c>
      <c r="H7" s="7">
        <f t="shared" ref="H7:H70" si="3">E7-F7</f>
        <v>50597.350000000093</v>
      </c>
    </row>
    <row r="8" spans="1:8">
      <c r="A8" s="15" t="s">
        <v>87</v>
      </c>
      <c r="B8" s="16" t="s">
        <v>12</v>
      </c>
      <c r="C8" s="7">
        <v>2523974.33</v>
      </c>
      <c r="D8" s="7">
        <v>42000</v>
      </c>
      <c r="E8" s="7">
        <f t="shared" si="2"/>
        <v>2565974.33</v>
      </c>
      <c r="F8" s="7">
        <v>726650.57</v>
      </c>
      <c r="G8" s="7">
        <v>726650.57</v>
      </c>
      <c r="H8" s="7">
        <f t="shared" si="3"/>
        <v>1839323.7600000002</v>
      </c>
    </row>
    <row r="9" spans="1:8">
      <c r="A9" s="15" t="s">
        <v>88</v>
      </c>
      <c r="B9" s="16" t="s">
        <v>13</v>
      </c>
      <c r="C9" s="7">
        <v>1657833.95</v>
      </c>
      <c r="D9" s="7">
        <v>0</v>
      </c>
      <c r="E9" s="7">
        <f t="shared" si="2"/>
        <v>1657833.95</v>
      </c>
      <c r="F9" s="7">
        <v>1088345.02</v>
      </c>
      <c r="G9" s="7">
        <v>1088345.02</v>
      </c>
      <c r="H9" s="7">
        <f t="shared" si="3"/>
        <v>569488.92999999993</v>
      </c>
    </row>
    <row r="10" spans="1:8">
      <c r="A10" s="15" t="s">
        <v>89</v>
      </c>
      <c r="B10" s="16" t="s">
        <v>14</v>
      </c>
      <c r="C10" s="7">
        <v>460611.84000000003</v>
      </c>
      <c r="D10" s="7">
        <v>12000</v>
      </c>
      <c r="E10" s="7">
        <f t="shared" si="2"/>
        <v>472611.84000000003</v>
      </c>
      <c r="F10" s="7">
        <v>422538.77</v>
      </c>
      <c r="G10" s="7">
        <v>422538.77</v>
      </c>
      <c r="H10" s="7">
        <f t="shared" si="3"/>
        <v>50073.070000000007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28" t="s">
        <v>17</v>
      </c>
      <c r="B13" s="29"/>
      <c r="C13" s="6">
        <f>SUM(C14:C22)</f>
        <v>1511879.1</v>
      </c>
      <c r="D13" s="6">
        <f t="shared" ref="D13:G13" si="4">SUM(D14:D22)</f>
        <v>2478044.3899999997</v>
      </c>
      <c r="E13" s="6">
        <f t="shared" si="4"/>
        <v>3989923.4899999998</v>
      </c>
      <c r="F13" s="6">
        <f t="shared" si="4"/>
        <v>1113416.5399999998</v>
      </c>
      <c r="G13" s="6">
        <f t="shared" si="4"/>
        <v>1113416.5399999998</v>
      </c>
      <c r="H13" s="6">
        <f t="shared" si="3"/>
        <v>2876506.95</v>
      </c>
    </row>
    <row r="14" spans="1:8">
      <c r="A14" s="15" t="s">
        <v>92</v>
      </c>
      <c r="B14" s="16" t="s">
        <v>18</v>
      </c>
      <c r="C14" s="7">
        <v>333750</v>
      </c>
      <c r="D14" s="7">
        <v>350670.45</v>
      </c>
      <c r="E14" s="7">
        <f t="shared" ref="E14:E22" si="5">C14+D14</f>
        <v>684420.45</v>
      </c>
      <c r="F14" s="7">
        <v>381601.6</v>
      </c>
      <c r="G14" s="7">
        <v>381601.6</v>
      </c>
      <c r="H14" s="7">
        <f t="shared" si="3"/>
        <v>302818.84999999998</v>
      </c>
    </row>
    <row r="15" spans="1:8">
      <c r="A15" s="15" t="s">
        <v>93</v>
      </c>
      <c r="B15" s="16" t="s">
        <v>19</v>
      </c>
      <c r="C15" s="7">
        <v>268000</v>
      </c>
      <c r="D15" s="7">
        <v>271470.96999999997</v>
      </c>
      <c r="E15" s="7">
        <f t="shared" si="5"/>
        <v>539470.97</v>
      </c>
      <c r="F15" s="7">
        <v>137900.10999999999</v>
      </c>
      <c r="G15" s="7">
        <v>137900.10999999999</v>
      </c>
      <c r="H15" s="7">
        <f t="shared" si="3"/>
        <v>401570.86</v>
      </c>
    </row>
    <row r="16" spans="1:8">
      <c r="A16" s="15" t="s">
        <v>94</v>
      </c>
      <c r="B16" s="16" t="s">
        <v>20</v>
      </c>
      <c r="C16" s="7">
        <v>5000</v>
      </c>
      <c r="D16" s="7">
        <v>-5000</v>
      </c>
      <c r="E16" s="7">
        <f t="shared" si="5"/>
        <v>0</v>
      </c>
      <c r="F16" s="7">
        <v>0</v>
      </c>
      <c r="G16" s="7">
        <v>0</v>
      </c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194750</v>
      </c>
      <c r="D17" s="7">
        <v>273764.28999999998</v>
      </c>
      <c r="E17" s="7">
        <f t="shared" si="5"/>
        <v>468514.29</v>
      </c>
      <c r="F17" s="7">
        <v>191515.69</v>
      </c>
      <c r="G17" s="7">
        <v>191515.69</v>
      </c>
      <c r="H17" s="7">
        <f t="shared" si="3"/>
        <v>276998.59999999998</v>
      </c>
    </row>
    <row r="18" spans="1:8">
      <c r="A18" s="15" t="s">
        <v>96</v>
      </c>
      <c r="B18" s="16" t="s">
        <v>22</v>
      </c>
      <c r="C18" s="7">
        <v>111500</v>
      </c>
      <c r="D18" s="7">
        <v>240574.07999999999</v>
      </c>
      <c r="E18" s="7">
        <f t="shared" si="5"/>
        <v>352074.07999999996</v>
      </c>
      <c r="F18" s="7">
        <v>24074.080000000002</v>
      </c>
      <c r="G18" s="7">
        <v>24074.080000000002</v>
      </c>
      <c r="H18" s="7">
        <f t="shared" si="3"/>
        <v>327999.99999999994</v>
      </c>
    </row>
    <row r="19" spans="1:8">
      <c r="A19" s="15" t="s">
        <v>97</v>
      </c>
      <c r="B19" s="16" t="s">
        <v>23</v>
      </c>
      <c r="C19" s="7">
        <v>253879.1</v>
      </c>
      <c r="D19" s="7">
        <v>-11495.09</v>
      </c>
      <c r="E19" s="7">
        <f t="shared" si="5"/>
        <v>242384.01</v>
      </c>
      <c r="F19" s="7">
        <v>148038.76999999999</v>
      </c>
      <c r="G19" s="7">
        <v>148038.76999999999</v>
      </c>
      <c r="H19" s="7">
        <f t="shared" si="3"/>
        <v>94345.24000000002</v>
      </c>
    </row>
    <row r="20" spans="1:8">
      <c r="A20" s="15" t="s">
        <v>98</v>
      </c>
      <c r="B20" s="16" t="s">
        <v>24</v>
      </c>
      <c r="C20" s="7">
        <v>278500</v>
      </c>
      <c r="D20" s="7">
        <v>539005.5</v>
      </c>
      <c r="E20" s="7">
        <f t="shared" si="5"/>
        <v>817505.5</v>
      </c>
      <c r="F20" s="7">
        <v>182529.1</v>
      </c>
      <c r="G20" s="7">
        <v>182529.1</v>
      </c>
      <c r="H20" s="7">
        <f t="shared" si="3"/>
        <v>634976.4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66500</v>
      </c>
      <c r="D22" s="7">
        <v>819054.19</v>
      </c>
      <c r="E22" s="7">
        <f t="shared" si="5"/>
        <v>885554.19</v>
      </c>
      <c r="F22" s="7">
        <v>47757.19</v>
      </c>
      <c r="G22" s="7">
        <v>47757.19</v>
      </c>
      <c r="H22" s="7">
        <f t="shared" si="3"/>
        <v>837797</v>
      </c>
    </row>
    <row r="23" spans="1:8">
      <c r="A23" s="28" t="s">
        <v>27</v>
      </c>
      <c r="B23" s="29"/>
      <c r="C23" s="6">
        <f>SUM(C24:C32)</f>
        <v>7662134.6200000001</v>
      </c>
      <c r="D23" s="6">
        <f t="shared" ref="D23:G23" si="6">SUM(D24:D32)</f>
        <v>1601001.01</v>
      </c>
      <c r="E23" s="6">
        <f t="shared" si="6"/>
        <v>9263135.6300000008</v>
      </c>
      <c r="F23" s="6">
        <f t="shared" si="6"/>
        <v>2867209.6999999997</v>
      </c>
      <c r="G23" s="6">
        <f t="shared" si="6"/>
        <v>2867209.6999999997</v>
      </c>
      <c r="H23" s="6">
        <f t="shared" si="3"/>
        <v>6395925.9300000016</v>
      </c>
    </row>
    <row r="24" spans="1:8">
      <c r="A24" s="15" t="s">
        <v>101</v>
      </c>
      <c r="B24" s="16" t="s">
        <v>28</v>
      </c>
      <c r="C24" s="7">
        <v>539555</v>
      </c>
      <c r="D24" s="7">
        <v>580715</v>
      </c>
      <c r="E24" s="7">
        <f t="shared" ref="E24:E32" si="7">C24+D24</f>
        <v>1120270</v>
      </c>
      <c r="F24" s="7">
        <v>394448.03</v>
      </c>
      <c r="G24" s="7">
        <v>394448.03</v>
      </c>
      <c r="H24" s="7">
        <f t="shared" si="3"/>
        <v>725821.97</v>
      </c>
    </row>
    <row r="25" spans="1:8">
      <c r="A25" s="15" t="s">
        <v>102</v>
      </c>
      <c r="B25" s="16" t="s">
        <v>29</v>
      </c>
      <c r="C25" s="7">
        <v>432000</v>
      </c>
      <c r="D25" s="7">
        <v>154175.43</v>
      </c>
      <c r="E25" s="7">
        <f t="shared" si="7"/>
        <v>586175.42999999993</v>
      </c>
      <c r="F25" s="7">
        <v>28895.599999999999</v>
      </c>
      <c r="G25" s="7">
        <v>28895.599999999999</v>
      </c>
      <c r="H25" s="7">
        <f t="shared" si="3"/>
        <v>557279.82999999996</v>
      </c>
    </row>
    <row r="26" spans="1:8">
      <c r="A26" s="15" t="s">
        <v>103</v>
      </c>
      <c r="B26" s="16" t="s">
        <v>30</v>
      </c>
      <c r="C26" s="7">
        <v>3478301.9</v>
      </c>
      <c r="D26" s="7">
        <v>662647.86</v>
      </c>
      <c r="E26" s="7">
        <f t="shared" si="7"/>
        <v>4140949.76</v>
      </c>
      <c r="F26" s="7">
        <v>1259368.8899999999</v>
      </c>
      <c r="G26" s="7">
        <v>1259368.8899999999</v>
      </c>
      <c r="H26" s="7">
        <f t="shared" si="3"/>
        <v>2881580.87</v>
      </c>
    </row>
    <row r="27" spans="1:8">
      <c r="A27" s="15" t="s">
        <v>104</v>
      </c>
      <c r="B27" s="16" t="s">
        <v>31</v>
      </c>
      <c r="C27" s="7">
        <v>110000</v>
      </c>
      <c r="D27" s="7">
        <v>100000</v>
      </c>
      <c r="E27" s="7">
        <f t="shared" si="7"/>
        <v>210000</v>
      </c>
      <c r="F27" s="7">
        <v>67346.39</v>
      </c>
      <c r="G27" s="7">
        <v>67346.39</v>
      </c>
      <c r="H27" s="7">
        <f t="shared" si="3"/>
        <v>142653.60999999999</v>
      </c>
    </row>
    <row r="28" spans="1:8">
      <c r="A28" s="15" t="s">
        <v>105</v>
      </c>
      <c r="B28" s="16" t="s">
        <v>32</v>
      </c>
      <c r="C28" s="7">
        <v>1636474</v>
      </c>
      <c r="D28" s="7">
        <v>-100441.28</v>
      </c>
      <c r="E28" s="7">
        <f t="shared" si="7"/>
        <v>1536032.72</v>
      </c>
      <c r="F28" s="7">
        <v>770155.64</v>
      </c>
      <c r="G28" s="7">
        <v>770155.64</v>
      </c>
      <c r="H28" s="7">
        <f t="shared" si="3"/>
        <v>765877.08</v>
      </c>
    </row>
    <row r="29" spans="1:8">
      <c r="A29" s="15" t="s">
        <v>106</v>
      </c>
      <c r="B29" s="16" t="s">
        <v>33</v>
      </c>
      <c r="C29" s="7">
        <v>670000</v>
      </c>
      <c r="D29" s="7">
        <v>42104</v>
      </c>
      <c r="E29" s="7">
        <f t="shared" si="7"/>
        <v>712104</v>
      </c>
      <c r="F29" s="7">
        <v>110477.94</v>
      </c>
      <c r="G29" s="7">
        <v>110477.94</v>
      </c>
      <c r="H29" s="7">
        <f t="shared" si="3"/>
        <v>601626.06000000006</v>
      </c>
    </row>
    <row r="30" spans="1:8">
      <c r="A30" s="15" t="s">
        <v>107</v>
      </c>
      <c r="B30" s="16" t="s">
        <v>34</v>
      </c>
      <c r="C30" s="7">
        <v>250000</v>
      </c>
      <c r="D30" s="7">
        <v>-15000</v>
      </c>
      <c r="E30" s="7">
        <f t="shared" si="7"/>
        <v>235000</v>
      </c>
      <c r="F30" s="7">
        <v>34331.019999999997</v>
      </c>
      <c r="G30" s="7">
        <v>34331.019999999997</v>
      </c>
      <c r="H30" s="7">
        <f t="shared" si="3"/>
        <v>200668.98</v>
      </c>
    </row>
    <row r="31" spans="1:8">
      <c r="A31" s="15" t="s">
        <v>108</v>
      </c>
      <c r="B31" s="16" t="s">
        <v>35</v>
      </c>
      <c r="C31" s="7">
        <v>248750</v>
      </c>
      <c r="D31" s="7">
        <v>-60000</v>
      </c>
      <c r="E31" s="7">
        <f t="shared" si="7"/>
        <v>188750</v>
      </c>
      <c r="F31" s="7">
        <v>33914.800000000003</v>
      </c>
      <c r="G31" s="7">
        <v>33914.800000000003</v>
      </c>
      <c r="H31" s="7">
        <f t="shared" si="3"/>
        <v>154835.20000000001</v>
      </c>
    </row>
    <row r="32" spans="1:8">
      <c r="A32" s="15" t="s">
        <v>109</v>
      </c>
      <c r="B32" s="16" t="s">
        <v>36</v>
      </c>
      <c r="C32" s="7">
        <v>297053.71999999997</v>
      </c>
      <c r="D32" s="7">
        <v>236800</v>
      </c>
      <c r="E32" s="7">
        <f t="shared" si="7"/>
        <v>533853.72</v>
      </c>
      <c r="F32" s="7">
        <v>168271.39</v>
      </c>
      <c r="G32" s="7">
        <v>168271.39</v>
      </c>
      <c r="H32" s="7">
        <f t="shared" si="3"/>
        <v>365582.32999999996</v>
      </c>
    </row>
    <row r="33" spans="1:8">
      <c r="A33" s="28" t="s">
        <v>37</v>
      </c>
      <c r="B33" s="29"/>
      <c r="C33" s="6">
        <f>SUM(C34:C42)</f>
        <v>195700</v>
      </c>
      <c r="D33" s="6">
        <f t="shared" ref="D33:G33" si="8">SUM(D34:D42)</f>
        <v>603132</v>
      </c>
      <c r="E33" s="6">
        <f t="shared" si="8"/>
        <v>798832</v>
      </c>
      <c r="F33" s="6">
        <f t="shared" si="8"/>
        <v>21068.38</v>
      </c>
      <c r="G33" s="6">
        <f t="shared" si="8"/>
        <v>21068.38</v>
      </c>
      <c r="H33" s="6">
        <f t="shared" si="3"/>
        <v>777763.62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195700</v>
      </c>
      <c r="D37" s="7">
        <v>603132</v>
      </c>
      <c r="E37" s="7">
        <f t="shared" si="9"/>
        <v>798832</v>
      </c>
      <c r="F37" s="7">
        <v>21068.38</v>
      </c>
      <c r="G37" s="7">
        <v>21068.38</v>
      </c>
      <c r="H37" s="7">
        <f t="shared" si="3"/>
        <v>777763.62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3261620</v>
      </c>
      <c r="D43" s="6">
        <f t="shared" ref="D43:G43" si="10">SUM(D44:D52)</f>
        <v>1038721.5200000001</v>
      </c>
      <c r="E43" s="6">
        <f t="shared" si="10"/>
        <v>4300341.5199999996</v>
      </c>
      <c r="F43" s="6">
        <f t="shared" si="10"/>
        <v>161430.72</v>
      </c>
      <c r="G43" s="6">
        <f t="shared" si="10"/>
        <v>161430.72</v>
      </c>
      <c r="H43" s="6">
        <f t="shared" si="3"/>
        <v>4138910.7999999993</v>
      </c>
    </row>
    <row r="44" spans="1:8">
      <c r="A44" s="15" t="s">
        <v>117</v>
      </c>
      <c r="B44" s="16" t="s">
        <v>48</v>
      </c>
      <c r="C44" s="7">
        <v>1464620</v>
      </c>
      <c r="D44" s="7">
        <v>406097.59</v>
      </c>
      <c r="E44" s="7">
        <f t="shared" ref="E44:E52" si="11">C44+D44</f>
        <v>1870717.59</v>
      </c>
      <c r="F44" s="7">
        <v>161430.72</v>
      </c>
      <c r="G44" s="7">
        <v>161430.72</v>
      </c>
      <c r="H44" s="7">
        <f t="shared" si="3"/>
        <v>1709286.87</v>
      </c>
    </row>
    <row r="45" spans="1:8">
      <c r="A45" s="15" t="s">
        <v>118</v>
      </c>
      <c r="B45" s="16" t="s">
        <v>49</v>
      </c>
      <c r="C45" s="7">
        <v>406000</v>
      </c>
      <c r="D45" s="7">
        <v>65789.009999999995</v>
      </c>
      <c r="E45" s="7">
        <f t="shared" si="11"/>
        <v>471789.01</v>
      </c>
      <c r="F45" s="7">
        <v>0</v>
      </c>
      <c r="G45" s="7">
        <v>0</v>
      </c>
      <c r="H45" s="7">
        <f t="shared" si="3"/>
        <v>471789.01</v>
      </c>
    </row>
    <row r="46" spans="1:8">
      <c r="A46" s="15" t="s">
        <v>119</v>
      </c>
      <c r="B46" s="16" t="s">
        <v>50</v>
      </c>
      <c r="C46" s="7">
        <v>30032</v>
      </c>
      <c r="D46" s="7">
        <v>3368</v>
      </c>
      <c r="E46" s="7">
        <f t="shared" si="11"/>
        <v>33400</v>
      </c>
      <c r="F46" s="7">
        <v>0</v>
      </c>
      <c r="G46" s="7">
        <v>0</v>
      </c>
      <c r="H46" s="7">
        <f t="shared" si="3"/>
        <v>33400</v>
      </c>
    </row>
    <row r="47" spans="1:8">
      <c r="A47" s="15" t="s">
        <v>120</v>
      </c>
      <c r="B47" s="16" t="s">
        <v>51</v>
      </c>
      <c r="C47" s="7">
        <v>0</v>
      </c>
      <c r="D47" s="7">
        <v>747900</v>
      </c>
      <c r="E47" s="7">
        <f t="shared" si="11"/>
        <v>747900</v>
      </c>
      <c r="F47" s="7">
        <v>0</v>
      </c>
      <c r="G47" s="7">
        <v>0</v>
      </c>
      <c r="H47" s="7">
        <f t="shared" si="3"/>
        <v>747900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1360968</v>
      </c>
      <c r="D49" s="7">
        <v>-184433.08</v>
      </c>
      <c r="E49" s="7">
        <f t="shared" si="11"/>
        <v>1176534.92</v>
      </c>
      <c r="F49" s="7">
        <v>0</v>
      </c>
      <c r="G49" s="7">
        <v>0</v>
      </c>
      <c r="H49" s="7">
        <f t="shared" si="3"/>
        <v>1176534.92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12360623.470000001</v>
      </c>
      <c r="E53" s="6">
        <f t="shared" si="12"/>
        <v>12360623.470000001</v>
      </c>
      <c r="F53" s="6">
        <f t="shared" si="12"/>
        <v>10687640.949999999</v>
      </c>
      <c r="G53" s="6">
        <f t="shared" si="12"/>
        <v>10687640.949999999</v>
      </c>
      <c r="H53" s="6">
        <f t="shared" si="3"/>
        <v>1672982.5200000014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12360623.470000001</v>
      </c>
      <c r="E55" s="7">
        <f t="shared" si="13"/>
        <v>12360623.470000001</v>
      </c>
      <c r="F55" s="7">
        <v>10687640.949999999</v>
      </c>
      <c r="G55" s="7">
        <v>10687640.949999999</v>
      </c>
      <c r="H55" s="7">
        <f t="shared" si="3"/>
        <v>1672982.5200000014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603703.89</v>
      </c>
      <c r="D57" s="6">
        <f t="shared" ref="D57:G57" si="14">SUM(D58:D65)</f>
        <v>-603703.89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603703.89</v>
      </c>
      <c r="D65" s="7">
        <v>-603703.89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71553364.510000005</v>
      </c>
      <c r="E79" s="8">
        <f t="shared" si="21"/>
        <v>71553364.510000005</v>
      </c>
      <c r="F79" s="8">
        <f t="shared" si="21"/>
        <v>39131207.120000005</v>
      </c>
      <c r="G79" s="8">
        <f t="shared" si="21"/>
        <v>38987307.520000003</v>
      </c>
      <c r="H79" s="8">
        <f t="shared" si="21"/>
        <v>32422157.390000001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15276506.380000001</v>
      </c>
      <c r="E80" s="8">
        <f t="shared" si="22"/>
        <v>15276506.380000001</v>
      </c>
      <c r="F80" s="8">
        <f t="shared" si="22"/>
        <v>2031486.07</v>
      </c>
      <c r="G80" s="8">
        <f t="shared" si="22"/>
        <v>2031486.07</v>
      </c>
      <c r="H80" s="8">
        <f t="shared" si="22"/>
        <v>13245020.310000002</v>
      </c>
    </row>
    <row r="81" spans="1:8">
      <c r="A81" s="15" t="s">
        <v>145</v>
      </c>
      <c r="B81" s="20" t="s">
        <v>10</v>
      </c>
      <c r="C81" s="9">
        <v>0</v>
      </c>
      <c r="D81" s="9">
        <v>7527720.7599999998</v>
      </c>
      <c r="E81" s="7">
        <f t="shared" ref="E81:E87" si="23">C81+D81</f>
        <v>7527720.7599999998</v>
      </c>
      <c r="F81" s="9">
        <v>448688.4</v>
      </c>
      <c r="G81" s="9">
        <v>448688.4</v>
      </c>
      <c r="H81" s="9">
        <f t="shared" ref="H81:H144" si="24">E81-F81</f>
        <v>7079032.3599999994</v>
      </c>
    </row>
    <row r="82" spans="1:8">
      <c r="A82" s="15" t="s">
        <v>146</v>
      </c>
      <c r="B82" s="20" t="s">
        <v>11</v>
      </c>
      <c r="C82" s="9">
        <v>0</v>
      </c>
      <c r="D82" s="9">
        <v>3299497.88</v>
      </c>
      <c r="E82" s="7">
        <f t="shared" si="23"/>
        <v>3299497.88</v>
      </c>
      <c r="F82" s="9">
        <v>519767.17</v>
      </c>
      <c r="G82" s="9">
        <v>519767.17</v>
      </c>
      <c r="H82" s="9">
        <f t="shared" si="24"/>
        <v>2779730.71</v>
      </c>
    </row>
    <row r="83" spans="1:8">
      <c r="A83" s="15" t="s">
        <v>147</v>
      </c>
      <c r="B83" s="20" t="s">
        <v>12</v>
      </c>
      <c r="C83" s="9">
        <v>0</v>
      </c>
      <c r="D83" s="9">
        <v>1863341.7</v>
      </c>
      <c r="E83" s="7">
        <f t="shared" si="23"/>
        <v>1863341.7</v>
      </c>
      <c r="F83" s="9">
        <v>135189.99</v>
      </c>
      <c r="G83" s="9">
        <v>135189.99</v>
      </c>
      <c r="H83" s="9">
        <f t="shared" si="24"/>
        <v>1728151.71</v>
      </c>
    </row>
    <row r="84" spans="1:8">
      <c r="A84" s="15" t="s">
        <v>148</v>
      </c>
      <c r="B84" s="20" t="s">
        <v>13</v>
      </c>
      <c r="C84" s="9">
        <v>0</v>
      </c>
      <c r="D84" s="9">
        <v>1916555.73</v>
      </c>
      <c r="E84" s="7">
        <f t="shared" si="23"/>
        <v>1916555.73</v>
      </c>
      <c r="F84" s="9">
        <v>853500.92</v>
      </c>
      <c r="G84" s="9">
        <v>853500.92</v>
      </c>
      <c r="H84" s="9">
        <f t="shared" si="24"/>
        <v>1063054.81</v>
      </c>
    </row>
    <row r="85" spans="1:8">
      <c r="A85" s="15" t="s">
        <v>149</v>
      </c>
      <c r="B85" s="20" t="s">
        <v>14</v>
      </c>
      <c r="C85" s="9">
        <v>0</v>
      </c>
      <c r="D85" s="9">
        <v>669390.31000000006</v>
      </c>
      <c r="E85" s="7">
        <f t="shared" si="23"/>
        <v>669390.31000000006</v>
      </c>
      <c r="F85" s="9">
        <v>74339.59</v>
      </c>
      <c r="G85" s="9">
        <v>74339.59</v>
      </c>
      <c r="H85" s="9">
        <f t="shared" si="24"/>
        <v>595050.72000000009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1933374.4</v>
      </c>
      <c r="E88" s="8">
        <f t="shared" si="25"/>
        <v>1933374.4</v>
      </c>
      <c r="F88" s="8">
        <f t="shared" si="25"/>
        <v>739186.17</v>
      </c>
      <c r="G88" s="8">
        <f t="shared" si="25"/>
        <v>739186.17</v>
      </c>
      <c r="H88" s="8">
        <f t="shared" si="24"/>
        <v>1194188.23</v>
      </c>
    </row>
    <row r="89" spans="1:8">
      <c r="A89" s="15" t="s">
        <v>152</v>
      </c>
      <c r="B89" s="20" t="s">
        <v>18</v>
      </c>
      <c r="C89" s="9">
        <v>0</v>
      </c>
      <c r="D89" s="9">
        <v>316491.52000000002</v>
      </c>
      <c r="E89" s="7">
        <f t="shared" ref="E89:E97" si="26">C89+D89</f>
        <v>316491.52000000002</v>
      </c>
      <c r="F89" s="9">
        <v>87017.66</v>
      </c>
      <c r="G89" s="9">
        <v>87017.66</v>
      </c>
      <c r="H89" s="9">
        <f t="shared" si="24"/>
        <v>229473.86000000002</v>
      </c>
    </row>
    <row r="90" spans="1:8">
      <c r="A90" s="15" t="s">
        <v>153</v>
      </c>
      <c r="B90" s="20" t="s">
        <v>19</v>
      </c>
      <c r="C90" s="9">
        <v>0</v>
      </c>
      <c r="D90" s="9">
        <v>602188.12</v>
      </c>
      <c r="E90" s="7">
        <f t="shared" si="26"/>
        <v>602188.12</v>
      </c>
      <c r="F90" s="9">
        <v>170478.96</v>
      </c>
      <c r="G90" s="9">
        <v>170478.96</v>
      </c>
      <c r="H90" s="9">
        <f t="shared" si="24"/>
        <v>431709.16000000003</v>
      </c>
    </row>
    <row r="91" spans="1:8">
      <c r="A91" s="15" t="s">
        <v>154</v>
      </c>
      <c r="B91" s="20" t="s">
        <v>20</v>
      </c>
      <c r="C91" s="9">
        <v>0</v>
      </c>
      <c r="D91" s="9">
        <v>0</v>
      </c>
      <c r="E91" s="7">
        <f t="shared" si="26"/>
        <v>0</v>
      </c>
      <c r="F91" s="9">
        <v>0</v>
      </c>
      <c r="G91" s="9">
        <v>0</v>
      </c>
      <c r="H91" s="9">
        <f t="shared" si="24"/>
        <v>0</v>
      </c>
    </row>
    <row r="92" spans="1:8">
      <c r="A92" s="15" t="s">
        <v>155</v>
      </c>
      <c r="B92" s="20" t="s">
        <v>21</v>
      </c>
      <c r="C92" s="9">
        <v>0</v>
      </c>
      <c r="D92" s="9">
        <v>170478.68</v>
      </c>
      <c r="E92" s="7">
        <f t="shared" si="26"/>
        <v>170478.68</v>
      </c>
      <c r="F92" s="9">
        <v>147704.68</v>
      </c>
      <c r="G92" s="9">
        <v>147704.68</v>
      </c>
      <c r="H92" s="9">
        <f t="shared" si="24"/>
        <v>22774</v>
      </c>
    </row>
    <row r="93" spans="1:8">
      <c r="A93" s="15" t="s">
        <v>156</v>
      </c>
      <c r="B93" s="20" t="s">
        <v>22</v>
      </c>
      <c r="C93" s="9">
        <v>0</v>
      </c>
      <c r="D93" s="9">
        <v>516177.45</v>
      </c>
      <c r="E93" s="7">
        <f t="shared" si="26"/>
        <v>516177.45</v>
      </c>
      <c r="F93" s="9">
        <v>214872.25</v>
      </c>
      <c r="G93" s="9">
        <v>214872.25</v>
      </c>
      <c r="H93" s="9">
        <f t="shared" si="24"/>
        <v>301305.2</v>
      </c>
    </row>
    <row r="94" spans="1:8">
      <c r="A94" s="15" t="s">
        <v>157</v>
      </c>
      <c r="B94" s="20" t="s">
        <v>23</v>
      </c>
      <c r="C94" s="9">
        <v>0</v>
      </c>
      <c r="D94" s="9">
        <v>0</v>
      </c>
      <c r="E94" s="7">
        <f t="shared" si="26"/>
        <v>0</v>
      </c>
      <c r="F94" s="9">
        <v>0</v>
      </c>
      <c r="G94" s="9">
        <v>0</v>
      </c>
      <c r="H94" s="9">
        <f t="shared" si="24"/>
        <v>0</v>
      </c>
    </row>
    <row r="95" spans="1:8">
      <c r="A95" s="15" t="s">
        <v>158</v>
      </c>
      <c r="B95" s="20" t="s">
        <v>24</v>
      </c>
      <c r="C95" s="9">
        <v>0</v>
      </c>
      <c r="D95" s="9">
        <v>127162.02</v>
      </c>
      <c r="E95" s="7">
        <f t="shared" si="26"/>
        <v>127162.02</v>
      </c>
      <c r="F95" s="9">
        <v>32162.02</v>
      </c>
      <c r="G95" s="9">
        <v>32162.02</v>
      </c>
      <c r="H95" s="9">
        <f t="shared" si="24"/>
        <v>95000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>
        <v>0</v>
      </c>
      <c r="D97" s="9">
        <v>200876.61</v>
      </c>
      <c r="E97" s="7">
        <f t="shared" si="26"/>
        <v>200876.61</v>
      </c>
      <c r="F97" s="9">
        <v>86950.6</v>
      </c>
      <c r="G97" s="9">
        <v>86950.6</v>
      </c>
      <c r="H97" s="9">
        <f t="shared" si="24"/>
        <v>113926.00999999998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11071921.290000001</v>
      </c>
      <c r="E98" s="8">
        <f t="shared" si="27"/>
        <v>11071921.290000001</v>
      </c>
      <c r="F98" s="8">
        <f t="shared" si="27"/>
        <v>3040426.1500000004</v>
      </c>
      <c r="G98" s="8">
        <f t="shared" si="27"/>
        <v>2988282.5500000003</v>
      </c>
      <c r="H98" s="8">
        <f t="shared" si="24"/>
        <v>8031495.1400000006</v>
      </c>
    </row>
    <row r="99" spans="1:8">
      <c r="A99" s="15" t="s">
        <v>161</v>
      </c>
      <c r="B99" s="20" t="s">
        <v>28</v>
      </c>
      <c r="C99" s="9">
        <v>0</v>
      </c>
      <c r="D99" s="9">
        <v>70771</v>
      </c>
      <c r="E99" s="7">
        <f t="shared" ref="E99:E107" si="28">C99+D99</f>
        <v>70771</v>
      </c>
      <c r="F99" s="9">
        <v>10889</v>
      </c>
      <c r="G99" s="9">
        <v>10889</v>
      </c>
      <c r="H99" s="9">
        <f t="shared" si="24"/>
        <v>59882</v>
      </c>
    </row>
    <row r="100" spans="1:8">
      <c r="A100" s="15" t="s">
        <v>162</v>
      </c>
      <c r="B100" s="20" t="s">
        <v>29</v>
      </c>
      <c r="C100" s="9">
        <v>0</v>
      </c>
      <c r="D100" s="9">
        <v>78000</v>
      </c>
      <c r="E100" s="7">
        <f t="shared" si="28"/>
        <v>78000</v>
      </c>
      <c r="F100" s="9">
        <v>0</v>
      </c>
      <c r="G100" s="9">
        <v>0</v>
      </c>
      <c r="H100" s="9">
        <f t="shared" si="24"/>
        <v>78000</v>
      </c>
    </row>
    <row r="101" spans="1:8">
      <c r="A101" s="15" t="s">
        <v>163</v>
      </c>
      <c r="B101" s="20" t="s">
        <v>30</v>
      </c>
      <c r="C101" s="9">
        <v>0</v>
      </c>
      <c r="D101" s="9">
        <v>1067123.3500000001</v>
      </c>
      <c r="E101" s="7">
        <f t="shared" si="28"/>
        <v>1067123.3500000001</v>
      </c>
      <c r="F101" s="9">
        <v>190753.44</v>
      </c>
      <c r="G101" s="9">
        <v>138609.84</v>
      </c>
      <c r="H101" s="9">
        <f t="shared" si="24"/>
        <v>876369.91000000015</v>
      </c>
    </row>
    <row r="102" spans="1:8">
      <c r="A102" s="15" t="s">
        <v>164</v>
      </c>
      <c r="B102" s="20" t="s">
        <v>31</v>
      </c>
      <c r="C102" s="9">
        <v>0</v>
      </c>
      <c r="D102" s="9">
        <v>110000</v>
      </c>
      <c r="E102" s="7">
        <f t="shared" si="28"/>
        <v>110000</v>
      </c>
      <c r="F102" s="9">
        <v>6121.77</v>
      </c>
      <c r="G102" s="9">
        <v>6121.77</v>
      </c>
      <c r="H102" s="9">
        <f t="shared" si="24"/>
        <v>103878.23</v>
      </c>
    </row>
    <row r="103" spans="1:8">
      <c r="A103" s="15" t="s">
        <v>165</v>
      </c>
      <c r="B103" s="20" t="s">
        <v>32</v>
      </c>
      <c r="C103" s="9">
        <v>0</v>
      </c>
      <c r="D103" s="9">
        <v>9070705.3200000003</v>
      </c>
      <c r="E103" s="7">
        <f t="shared" si="28"/>
        <v>9070705.3200000003</v>
      </c>
      <c r="F103" s="9">
        <v>2744596.95</v>
      </c>
      <c r="G103" s="9">
        <v>2744596.95</v>
      </c>
      <c r="H103" s="9">
        <f t="shared" si="24"/>
        <v>6326108.3700000001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>
        <v>0</v>
      </c>
      <c r="D105" s="9">
        <v>150000</v>
      </c>
      <c r="E105" s="7">
        <f t="shared" si="28"/>
        <v>150000</v>
      </c>
      <c r="F105" s="9">
        <v>359.99</v>
      </c>
      <c r="G105" s="9">
        <v>359.99</v>
      </c>
      <c r="H105" s="9">
        <f t="shared" si="24"/>
        <v>149640.01</v>
      </c>
    </row>
    <row r="106" spans="1:8">
      <c r="A106" s="15" t="s">
        <v>168</v>
      </c>
      <c r="B106" s="20" t="s">
        <v>35</v>
      </c>
      <c r="C106" s="9">
        <v>0</v>
      </c>
      <c r="D106" s="9">
        <v>100267.89</v>
      </c>
      <c r="E106" s="7">
        <f t="shared" si="28"/>
        <v>100267.89</v>
      </c>
      <c r="F106" s="9">
        <v>0</v>
      </c>
      <c r="G106" s="9">
        <v>0</v>
      </c>
      <c r="H106" s="9">
        <f t="shared" si="24"/>
        <v>100267.89</v>
      </c>
    </row>
    <row r="107" spans="1:8">
      <c r="A107" s="15" t="s">
        <v>169</v>
      </c>
      <c r="B107" s="20" t="s">
        <v>36</v>
      </c>
      <c r="C107" s="9">
        <v>0</v>
      </c>
      <c r="D107" s="9">
        <v>425053.73</v>
      </c>
      <c r="E107" s="7">
        <f t="shared" si="28"/>
        <v>425053.73</v>
      </c>
      <c r="F107" s="9">
        <v>87705</v>
      </c>
      <c r="G107" s="9">
        <v>87705</v>
      </c>
      <c r="H107" s="9">
        <f t="shared" si="24"/>
        <v>337348.73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10162705.91</v>
      </c>
      <c r="E118" s="8">
        <f t="shared" si="31"/>
        <v>10162705.91</v>
      </c>
      <c r="F118" s="8">
        <f t="shared" si="31"/>
        <v>2588935.9400000004</v>
      </c>
      <c r="G118" s="8">
        <f t="shared" si="31"/>
        <v>2497179.9400000004</v>
      </c>
      <c r="H118" s="8">
        <f t="shared" si="24"/>
        <v>7573769.9699999997</v>
      </c>
    </row>
    <row r="119" spans="1:8">
      <c r="A119" s="15" t="s">
        <v>177</v>
      </c>
      <c r="B119" s="20" t="s">
        <v>48</v>
      </c>
      <c r="C119" s="9">
        <v>0</v>
      </c>
      <c r="D119" s="9">
        <v>3997880.1</v>
      </c>
      <c r="E119" s="7">
        <f t="shared" ref="E119:E127" si="32">C119+D119</f>
        <v>3997880.1</v>
      </c>
      <c r="F119" s="9">
        <v>2499078.1800000002</v>
      </c>
      <c r="G119" s="9">
        <v>2407322.1800000002</v>
      </c>
      <c r="H119" s="9">
        <f t="shared" si="24"/>
        <v>1498801.92</v>
      </c>
    </row>
    <row r="120" spans="1:8">
      <c r="A120" s="15" t="s">
        <v>178</v>
      </c>
      <c r="B120" s="20" t="s">
        <v>49</v>
      </c>
      <c r="C120" s="9">
        <v>0</v>
      </c>
      <c r="D120" s="9">
        <v>69325.2</v>
      </c>
      <c r="E120" s="7">
        <f t="shared" si="32"/>
        <v>69325.2</v>
      </c>
      <c r="F120" s="9">
        <v>69325.2</v>
      </c>
      <c r="G120" s="9">
        <v>69325.2</v>
      </c>
      <c r="H120" s="9">
        <f t="shared" si="24"/>
        <v>0</v>
      </c>
    </row>
    <row r="121" spans="1:8">
      <c r="A121" s="15" t="s">
        <v>179</v>
      </c>
      <c r="B121" s="20" t="s">
        <v>50</v>
      </c>
      <c r="C121" s="9">
        <v>0</v>
      </c>
      <c r="D121" s="9">
        <v>403000</v>
      </c>
      <c r="E121" s="7">
        <f t="shared" si="32"/>
        <v>403000</v>
      </c>
      <c r="F121" s="9">
        <v>0</v>
      </c>
      <c r="G121" s="9">
        <v>0</v>
      </c>
      <c r="H121" s="9">
        <f t="shared" si="24"/>
        <v>403000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>
        <v>0</v>
      </c>
      <c r="D124" s="9">
        <v>5692500.6100000003</v>
      </c>
      <c r="E124" s="7">
        <f t="shared" si="32"/>
        <v>5692500.6100000003</v>
      </c>
      <c r="F124" s="9">
        <v>20532.560000000001</v>
      </c>
      <c r="G124" s="9">
        <v>20532.560000000001</v>
      </c>
      <c r="H124" s="9">
        <f t="shared" si="24"/>
        <v>5671968.0500000007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32921352.239999998</v>
      </c>
      <c r="E128" s="8">
        <f t="shared" si="33"/>
        <v>32921352.239999998</v>
      </c>
      <c r="F128" s="8">
        <f t="shared" si="33"/>
        <v>30731172.789999999</v>
      </c>
      <c r="G128" s="8">
        <f t="shared" si="33"/>
        <v>30731172.789999999</v>
      </c>
      <c r="H128" s="8">
        <f t="shared" si="24"/>
        <v>2190179.4499999993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32921352.239999998</v>
      </c>
      <c r="E130" s="7">
        <f t="shared" si="34"/>
        <v>32921352.239999998</v>
      </c>
      <c r="F130" s="9">
        <v>30731172.789999999</v>
      </c>
      <c r="G130" s="9">
        <v>30731172.789999999</v>
      </c>
      <c r="H130" s="9">
        <f t="shared" si="24"/>
        <v>2190179.4499999993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187504.29</v>
      </c>
      <c r="E132" s="8">
        <f t="shared" si="35"/>
        <v>187504.29</v>
      </c>
      <c r="F132" s="8">
        <f t="shared" si="35"/>
        <v>0</v>
      </c>
      <c r="G132" s="8">
        <f t="shared" si="35"/>
        <v>0</v>
      </c>
      <c r="H132" s="8">
        <f t="shared" si="24"/>
        <v>187504.29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>
        <v>0</v>
      </c>
      <c r="D140" s="9">
        <v>187504.29</v>
      </c>
      <c r="E140" s="7">
        <f t="shared" si="36"/>
        <v>187504.29</v>
      </c>
      <c r="F140" s="9">
        <v>0</v>
      </c>
      <c r="G140" s="9">
        <v>0</v>
      </c>
      <c r="H140" s="9">
        <f t="shared" si="24"/>
        <v>187504.29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29035322.98</v>
      </c>
      <c r="D154" s="8">
        <f t="shared" ref="D154:H154" si="42">D4+D79</f>
        <v>89073183.010000005</v>
      </c>
      <c r="E154" s="8">
        <f t="shared" si="42"/>
        <v>118108505.99000001</v>
      </c>
      <c r="F154" s="8">
        <f t="shared" si="42"/>
        <v>65597403.270000003</v>
      </c>
      <c r="G154" s="8">
        <f t="shared" si="42"/>
        <v>65453503.670000002</v>
      </c>
      <c r="H154" s="8">
        <f t="shared" si="42"/>
        <v>52511102.720000006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6" spans="1:8">
      <c r="B156" s="41" t="s">
        <v>208</v>
      </c>
      <c r="C156" s="42"/>
      <c r="D156" s="43"/>
      <c r="E156" s="44"/>
      <c r="F156" s="45"/>
      <c r="G156" s="46"/>
    </row>
    <row r="157" spans="1:8">
      <c r="B157" s="47"/>
      <c r="C157" s="42"/>
      <c r="D157" s="43"/>
      <c r="E157" s="44"/>
      <c r="F157" s="45"/>
      <c r="G157" s="46"/>
    </row>
    <row r="158" spans="1:8">
      <c r="B158" s="47"/>
      <c r="C158" s="42"/>
      <c r="D158" s="43"/>
      <c r="E158" s="44"/>
      <c r="F158" s="45"/>
      <c r="G158" s="46"/>
    </row>
    <row r="159" spans="1:8">
      <c r="B159" s="47"/>
      <c r="C159" s="42"/>
      <c r="D159" s="43"/>
      <c r="E159" s="44"/>
      <c r="F159" s="45"/>
      <c r="G159" s="46"/>
    </row>
    <row r="160" spans="1:8">
      <c r="B160" s="48"/>
      <c r="C160" s="49"/>
      <c r="D160" s="49"/>
      <c r="E160" s="50"/>
      <c r="F160" s="50"/>
      <c r="G160" s="51"/>
    </row>
    <row r="161" spans="2:7">
      <c r="B161" s="47"/>
      <c r="C161" s="49"/>
      <c r="D161" s="49"/>
      <c r="E161" s="49"/>
      <c r="F161" s="49"/>
      <c r="G161" s="46"/>
    </row>
    <row r="162" spans="2:7">
      <c r="B162" s="47"/>
      <c r="C162" s="49"/>
      <c r="D162" s="49"/>
      <c r="E162" s="49"/>
      <c r="F162" s="49"/>
      <c r="G162" s="46"/>
    </row>
    <row r="163" spans="2:7">
      <c r="B163" s="47"/>
      <c r="C163" s="49"/>
      <c r="D163" s="49"/>
      <c r="E163" s="49"/>
      <c r="F163" s="49"/>
      <c r="G163" s="46"/>
    </row>
    <row r="164" spans="2:7">
      <c r="B164" s="52"/>
      <c r="C164" s="49"/>
      <c r="D164" s="49"/>
      <c r="E164" s="49"/>
      <c r="F164" s="49"/>
      <c r="G164" s="46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scale="5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2017-04-18T18:51:15Z</cp:lastPrinted>
  <dcterms:created xsi:type="dcterms:W3CDTF">2017-01-11T17:22:36Z</dcterms:created>
  <dcterms:modified xsi:type="dcterms:W3CDTF">2020-08-24T19:46:08Z</dcterms:modified>
</cp:coreProperties>
</file>